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R:\PurchasingDept\BUILDING SERVICES AND CAMPUS POLICE BIDS\FY22 bids\AB220015-RFP-Supplemental Custodial Services\"/>
    </mc:Choice>
  </mc:AlternateContent>
  <bookViews>
    <workbookView xWindow="0" yWindow="0" windowWidth="19200" windowHeight="6585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" l="1"/>
  <c r="D57" i="1" s="1"/>
  <c r="D20" i="1"/>
  <c r="D27" i="1"/>
  <c r="D35" i="1"/>
  <c r="D42" i="1"/>
  <c r="D49" i="1"/>
  <c r="D55" i="1"/>
  <c r="H253" i="1"/>
  <c r="H238" i="1"/>
  <c r="H228" i="1"/>
  <c r="H224" i="1"/>
  <c r="H220" i="1"/>
  <c r="H216" i="1"/>
  <c r="H209" i="1"/>
  <c r="H203" i="1"/>
  <c r="H197" i="1"/>
  <c r="H190" i="1"/>
  <c r="H183" i="1"/>
  <c r="H176" i="1"/>
  <c r="H255" i="1" s="1"/>
  <c r="H169" i="1"/>
  <c r="H159" i="1"/>
  <c r="H153" i="1"/>
  <c r="H142" i="1"/>
  <c r="H137" i="1"/>
  <c r="H133" i="1"/>
  <c r="H127" i="1"/>
  <c r="H120" i="1"/>
  <c r="H116" i="1"/>
  <c r="H112" i="1"/>
  <c r="H106" i="1"/>
  <c r="H100" i="1"/>
  <c r="H95" i="1"/>
  <c r="H87" i="1"/>
  <c r="H80" i="1"/>
  <c r="H75" i="1"/>
  <c r="H69" i="1"/>
  <c r="H63" i="1"/>
  <c r="H57" i="1"/>
  <c r="H50" i="1"/>
  <c r="H43" i="1"/>
  <c r="H37" i="1"/>
  <c r="H31" i="1"/>
  <c r="H25" i="1"/>
  <c r="H18" i="1"/>
  <c r="H14" i="1"/>
  <c r="D102" i="1"/>
  <c r="D104" i="1" s="1"/>
  <c r="D87" i="1"/>
  <c r="D80" i="1"/>
  <c r="D73" i="1"/>
  <c r="D66" i="1"/>
  <c r="H144" i="1" l="1"/>
  <c r="H257" i="1" s="1"/>
  <c r="D106" i="1"/>
</calcChain>
</file>

<file path=xl/sharedStrings.xml><?xml version="1.0" encoding="utf-8"?>
<sst xmlns="http://schemas.openxmlformats.org/spreadsheetml/2006/main" count="300" uniqueCount="108">
  <si>
    <t xml:space="preserve">Academic </t>
  </si>
  <si>
    <t>Trenton Hall</t>
  </si>
  <si>
    <t>Lower Level</t>
  </si>
  <si>
    <t>Floor 1</t>
  </si>
  <si>
    <t>Floor 2</t>
  </si>
  <si>
    <t>Spiritual Center</t>
  </si>
  <si>
    <t>Spiritual Center Totals</t>
  </si>
  <si>
    <t>Art &amp; IMM Building</t>
  </si>
  <si>
    <t>Floor 3</t>
  </si>
  <si>
    <t>Art &amp; IMM Building Totals</t>
  </si>
  <si>
    <t>Bliss Hall</t>
  </si>
  <si>
    <t>Bliss Hall Totals</t>
  </si>
  <si>
    <t>Bliss Hall Annex</t>
  </si>
  <si>
    <t>Basement</t>
  </si>
  <si>
    <t>Bliss Hall Annex Totals</t>
  </si>
  <si>
    <t>Brower Student Center</t>
  </si>
  <si>
    <t>Brower Student Center Totals</t>
  </si>
  <si>
    <t>Business Building</t>
  </si>
  <si>
    <t>Business Building Totals</t>
  </si>
  <si>
    <t>Education Building</t>
  </si>
  <si>
    <t>Education Building Totals</t>
  </si>
  <si>
    <t>Administrative Services</t>
  </si>
  <si>
    <t>Administrative Services Totals</t>
  </si>
  <si>
    <t>Green Hall</t>
  </si>
  <si>
    <t>Green Hall Totals</t>
  </si>
  <si>
    <t>Chemistry, Math &amp; Physics</t>
  </si>
  <si>
    <t>Chemistry, Math &amp; Physics Totals</t>
  </si>
  <si>
    <t>Roscoe</t>
  </si>
  <si>
    <t>Roscoe Totals</t>
  </si>
  <si>
    <t>Social Sciences Building</t>
  </si>
  <si>
    <t>Social Sciences Building Totals</t>
  </si>
  <si>
    <t>TCNJ Library</t>
  </si>
  <si>
    <t>Floor 4</t>
  </si>
  <si>
    <t>TCNJ Library Totals</t>
  </si>
  <si>
    <t>Recreation Center</t>
  </si>
  <si>
    <t>Recreation Center Totals</t>
  </si>
  <si>
    <t>Music Building</t>
  </si>
  <si>
    <t>Music Building Totals</t>
  </si>
  <si>
    <t>Kendall Hall</t>
  </si>
  <si>
    <t>Kendall Hall Totals</t>
  </si>
  <si>
    <t xml:space="preserve">Maintenance Building </t>
  </si>
  <si>
    <t>Maintenance Building Totals</t>
  </si>
  <si>
    <t>Power House</t>
  </si>
  <si>
    <t>Basement and Floor 1</t>
  </si>
  <si>
    <t>Power House Totals</t>
  </si>
  <si>
    <t>Forcina</t>
  </si>
  <si>
    <t>Forcina Totals</t>
  </si>
  <si>
    <t>Biology</t>
  </si>
  <si>
    <t>Biology Totals</t>
  </si>
  <si>
    <t>Armstrong Hall</t>
  </si>
  <si>
    <t>Armstrong Hall Totals</t>
  </si>
  <si>
    <t>Packer Hall</t>
  </si>
  <si>
    <t>Packer Hall Totals</t>
  </si>
  <si>
    <t>Academic Totals</t>
  </si>
  <si>
    <t>Residence Halls</t>
  </si>
  <si>
    <t>Brewster Hall</t>
  </si>
  <si>
    <t>Brewster Hall Totals</t>
  </si>
  <si>
    <t>Centennial</t>
  </si>
  <si>
    <t>Centennial Totals</t>
  </si>
  <si>
    <t xml:space="preserve">Cromwell </t>
  </si>
  <si>
    <t>Floor 5</t>
  </si>
  <si>
    <t>Floor 6</t>
  </si>
  <si>
    <t>Cromwell Totals</t>
  </si>
  <si>
    <t>Allen Hall</t>
  </si>
  <si>
    <t>Allen Hall Totals</t>
  </si>
  <si>
    <t>Ely Hall</t>
  </si>
  <si>
    <t>Ely Hall Totals</t>
  </si>
  <si>
    <t>Eickoff Hall</t>
  </si>
  <si>
    <t>Eickoff Hall Totals</t>
  </si>
  <si>
    <t>New Residence Hall</t>
  </si>
  <si>
    <t>New Residence Hall Totals</t>
  </si>
  <si>
    <t>Hausdoerffer</t>
  </si>
  <si>
    <t>Hausdoerffer Totals</t>
  </si>
  <si>
    <t>Phelps</t>
  </si>
  <si>
    <t>Phelps Totals</t>
  </si>
  <si>
    <t>Norsworthy</t>
  </si>
  <si>
    <t>Norsworthy Totals</t>
  </si>
  <si>
    <t>Town Houses West</t>
  </si>
  <si>
    <t>Town Houses West Totals</t>
  </si>
  <si>
    <t>Town Houses South</t>
  </si>
  <si>
    <t>Town Houses South Totals</t>
  </si>
  <si>
    <t>Town Houses East</t>
  </si>
  <si>
    <t>Town Houses East Totals</t>
  </si>
  <si>
    <t>Decker Hall</t>
  </si>
  <si>
    <t>Decker Hall Totals</t>
  </si>
  <si>
    <t>Travers/Wolfe Hall</t>
  </si>
  <si>
    <t>Floor 7</t>
  </si>
  <si>
    <t>Floor 8</t>
  </si>
  <si>
    <t>Floor 9</t>
  </si>
  <si>
    <t>Floor 10</t>
  </si>
  <si>
    <t>Floor 11</t>
  </si>
  <si>
    <t>Travers/Wolfe Hall Totals</t>
  </si>
  <si>
    <t>Res Life Totals</t>
  </si>
  <si>
    <t>Grand Total</t>
  </si>
  <si>
    <t xml:space="preserve">Net Cleanable </t>
  </si>
  <si>
    <t>Square Feet</t>
  </si>
  <si>
    <t>Trenton Hall Totals</t>
  </si>
  <si>
    <t>A2 - Net Cleanable Square Footage - Four Groups</t>
  </si>
  <si>
    <t>Group Two Total</t>
  </si>
  <si>
    <t>Group Two Res Life Totals</t>
  </si>
  <si>
    <t>Group Two Academic Totals</t>
  </si>
  <si>
    <t>Academic - 7 Buildings</t>
  </si>
  <si>
    <t>Residence Halls - 5 Buildings</t>
  </si>
  <si>
    <t>TOTAL - 7 Academic &amp; 5 Res Halls</t>
  </si>
  <si>
    <t>Total - 23 Academic &amp; 15 Res Halls</t>
  </si>
  <si>
    <t>good. I will focus my attention there</t>
  </si>
  <si>
    <t>Optional Buildings</t>
  </si>
  <si>
    <t>Base Price Buildings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</si>
</sst>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3" fontId="3" fillId="0" borderId="0" xfId="0" applyNumberFormat="1" applyFont="1"/>
    <xf numFmtId="3" fontId="4" fillId="0" borderId="0" xfId="0" applyNumberFormat="1" applyFont="1"/>
    <xf numFmtId="3" fontId="5" fillId="0" borderId="0" xfId="0" applyNumberFormat="1" applyFont="1"/>
    <xf numFmtId="3" fontId="3" fillId="2" borderId="0" xfId="0" applyNumberFormat="1" applyFont="1" applyFill="1"/>
    <xf numFmtId="3" fontId="6" fillId="0" borderId="0" xfId="0" applyNumberFormat="1" applyFont="1"/>
    <xf numFmtId="3" fontId="6" fillId="2" borderId="0" xfId="0" applyNumberFormat="1" applyFont="1" applyFill="1"/>
    <xf numFmtId="3" fontId="3" fillId="3" borderId="0" xfId="0" applyNumberFormat="1" applyFont="1" applyFill="1"/>
    <xf numFmtId="3" fontId="6" fillId="3" borderId="0" xfId="0" applyNumberFormat="1" applyFont="1" applyFill="1"/>
    <xf numFmtId="3" fontId="6" fillId="4" borderId="0" xfId="0" applyNumberFormat="1" applyFont="1" applyFill="1"/>
    <xf numFmtId="3" fontId="7" fillId="0" borderId="0" xfId="0" applyNumberFormat="1" applyFont="1" applyAlignment="1">
      <alignment horizontal="left"/>
    </xf>
    <xf numFmtId="3" fontId="4" fillId="0" borderId="0" xfId="0" applyNumberFormat="1" applyFont="1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/>
    </xf>
    <xf numFmtId="3" fontId="3" fillId="5" borderId="0" xfId="0" applyNumberFormat="1" applyFont="1" applyFill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164" fontId="0" fillId="0" borderId="0" xfId="1" applyNumberFormat="1" applyFont="1"/>
    <xf numFmtId="164" fontId="2" fillId="0" borderId="0" xfId="1" applyNumberFormat="1" applyFont="1" applyAlignment="1">
      <alignment horizontal="left"/>
    </xf>
    <xf numFmtId="164" fontId="0" fillId="0" borderId="0" xfId="1" applyNumberFormat="1" applyFont="1" applyFill="1" applyAlignment="1">
      <alignment horizontal="left"/>
    </xf>
    <xf numFmtId="164" fontId="2" fillId="0" borderId="0" xfId="1" applyNumberFormat="1" applyFont="1"/>
    <xf numFmtId="164" fontId="0" fillId="0" borderId="0" xfId="1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257"/>
  <sheetViews>
    <sheetView tabSelected="1" topLeftCell="B1" workbookViewId="0">
      <selection activeCell="F3" sqref="F3"/>
    </sheetView>
  </sheetViews>
  <sheetFormatPr defaultRowHeight="14.25" x14ac:dyDescent="0.45"/>
  <cols>
    <col min="3" max="3" width="38.73046875" customWidth="1"/>
    <col min="4" max="4" width="11.1328125" style="17" bestFit="1" customWidth="1"/>
    <col min="7" max="7" width="38.73046875" customWidth="1"/>
    <col min="8" max="8" width="12.59765625" style="17" bestFit="1" customWidth="1"/>
  </cols>
  <sheetData>
    <row r="2" spans="3:8" x14ac:dyDescent="0.45">
      <c r="C2" s="1" t="s">
        <v>97</v>
      </c>
    </row>
    <row r="4" spans="3:8" x14ac:dyDescent="0.45">
      <c r="C4" s="3"/>
      <c r="D4" s="17" t="s">
        <v>94</v>
      </c>
      <c r="G4" s="3"/>
      <c r="H4" s="17" t="s">
        <v>94</v>
      </c>
    </row>
    <row r="5" spans="3:8" ht="15.4" x14ac:dyDescent="0.45">
      <c r="C5" s="10" t="s">
        <v>107</v>
      </c>
      <c r="D5" s="17" t="s">
        <v>95</v>
      </c>
      <c r="G5" s="10" t="s">
        <v>106</v>
      </c>
      <c r="H5" s="17" t="s">
        <v>95</v>
      </c>
    </row>
    <row r="6" spans="3:8" s="15" customFormat="1" x14ac:dyDescent="0.45">
      <c r="C6" s="14" t="s">
        <v>103</v>
      </c>
      <c r="D6" s="18"/>
      <c r="E6" s="16"/>
      <c r="F6" s="16"/>
      <c r="G6" s="14" t="s">
        <v>104</v>
      </c>
      <c r="H6" s="20"/>
    </row>
    <row r="7" spans="3:8" s="12" customFormat="1" x14ac:dyDescent="0.45">
      <c r="C7" s="11"/>
      <c r="D7" s="19"/>
      <c r="E7" s="13"/>
      <c r="F7" s="13"/>
      <c r="G7" s="11"/>
      <c r="H7" s="21"/>
    </row>
    <row r="8" spans="3:8" x14ac:dyDescent="0.45">
      <c r="C8" s="4" t="s">
        <v>101</v>
      </c>
      <c r="G8" s="4" t="s">
        <v>0</v>
      </c>
    </row>
    <row r="9" spans="3:8" x14ac:dyDescent="0.45">
      <c r="C9" s="2"/>
      <c r="G9" s="2"/>
    </row>
    <row r="10" spans="3:8" x14ac:dyDescent="0.45">
      <c r="C10" s="1" t="s">
        <v>1</v>
      </c>
      <c r="G10" s="1" t="s">
        <v>1</v>
      </c>
    </row>
    <row r="11" spans="3:8" x14ac:dyDescent="0.45">
      <c r="C11" s="2" t="s">
        <v>2</v>
      </c>
      <c r="D11" s="17">
        <v>8641</v>
      </c>
      <c r="G11" s="2" t="s">
        <v>2</v>
      </c>
      <c r="H11" s="17">
        <v>8641</v>
      </c>
    </row>
    <row r="12" spans="3:8" x14ac:dyDescent="0.45">
      <c r="C12" s="2" t="s">
        <v>3</v>
      </c>
      <c r="D12" s="17">
        <v>9412</v>
      </c>
      <c r="G12" s="2" t="s">
        <v>3</v>
      </c>
      <c r="H12" s="17">
        <v>9412</v>
      </c>
    </row>
    <row r="13" spans="3:8" x14ac:dyDescent="0.45">
      <c r="C13" s="2" t="s">
        <v>4</v>
      </c>
      <c r="D13" s="17">
        <v>6992</v>
      </c>
      <c r="G13" s="2" t="s">
        <v>4</v>
      </c>
      <c r="H13" s="17">
        <v>6992</v>
      </c>
    </row>
    <row r="14" spans="3:8" x14ac:dyDescent="0.45">
      <c r="C14" s="5" t="s">
        <v>96</v>
      </c>
      <c r="D14" s="17">
        <f>SUM(D11:D13)</f>
        <v>25045</v>
      </c>
      <c r="G14" s="5" t="s">
        <v>96</v>
      </c>
      <c r="H14" s="17">
        <f>SUM(H11:H13)</f>
        <v>25045</v>
      </c>
    </row>
    <row r="15" spans="3:8" x14ac:dyDescent="0.45">
      <c r="C15" s="2"/>
      <c r="G15" s="2"/>
    </row>
    <row r="16" spans="3:8" x14ac:dyDescent="0.45">
      <c r="C16" s="1" t="s">
        <v>15</v>
      </c>
      <c r="G16" s="1" t="s">
        <v>5</v>
      </c>
    </row>
    <row r="17" spans="3:8" x14ac:dyDescent="0.45">
      <c r="C17" s="2" t="s">
        <v>105</v>
      </c>
      <c r="D17" s="17">
        <v>6104</v>
      </c>
      <c r="G17" s="2" t="s">
        <v>3</v>
      </c>
      <c r="H17" s="17">
        <v>4439</v>
      </c>
    </row>
    <row r="18" spans="3:8" x14ac:dyDescent="0.45">
      <c r="C18" s="2" t="s">
        <v>3</v>
      </c>
      <c r="D18" s="17">
        <v>36391</v>
      </c>
      <c r="G18" s="5" t="s">
        <v>6</v>
      </c>
      <c r="H18" s="17">
        <f>SUM(H17)</f>
        <v>4439</v>
      </c>
    </row>
    <row r="19" spans="3:8" x14ac:dyDescent="0.45">
      <c r="C19" s="2" t="s">
        <v>4</v>
      </c>
      <c r="D19" s="17">
        <v>25217</v>
      </c>
      <c r="G19" s="2"/>
    </row>
    <row r="20" spans="3:8" x14ac:dyDescent="0.45">
      <c r="C20" s="5" t="s">
        <v>16</v>
      </c>
      <c r="D20" s="17">
        <f>SUM(D17:D19)</f>
        <v>67712</v>
      </c>
      <c r="G20" s="1" t="s">
        <v>7</v>
      </c>
    </row>
    <row r="21" spans="3:8" x14ac:dyDescent="0.45">
      <c r="C21" s="2"/>
      <c r="G21" s="2" t="s">
        <v>2</v>
      </c>
      <c r="H21" s="17">
        <v>1424</v>
      </c>
    </row>
    <row r="22" spans="3:8" x14ac:dyDescent="0.45">
      <c r="C22" s="1" t="s">
        <v>19</v>
      </c>
      <c r="G22" s="2" t="s">
        <v>3</v>
      </c>
      <c r="H22" s="17">
        <v>30304</v>
      </c>
    </row>
    <row r="23" spans="3:8" x14ac:dyDescent="0.45">
      <c r="C23" s="2" t="s">
        <v>2</v>
      </c>
      <c r="D23" s="17">
        <v>1712</v>
      </c>
      <c r="G23" s="2" t="s">
        <v>4</v>
      </c>
      <c r="H23" s="17">
        <v>23642</v>
      </c>
    </row>
    <row r="24" spans="3:8" x14ac:dyDescent="0.45">
      <c r="C24" s="2" t="s">
        <v>3</v>
      </c>
      <c r="D24" s="17">
        <v>23423</v>
      </c>
      <c r="G24" s="2" t="s">
        <v>8</v>
      </c>
      <c r="H24" s="17">
        <v>10332</v>
      </c>
    </row>
    <row r="25" spans="3:8" x14ac:dyDescent="0.45">
      <c r="C25" s="2" t="s">
        <v>4</v>
      </c>
      <c r="D25" s="17">
        <v>24203</v>
      </c>
      <c r="G25" s="5" t="s">
        <v>9</v>
      </c>
      <c r="H25" s="17">
        <f>SUM(H21:H24)</f>
        <v>65702</v>
      </c>
    </row>
    <row r="26" spans="3:8" x14ac:dyDescent="0.45">
      <c r="C26" s="2" t="s">
        <v>8</v>
      </c>
      <c r="D26" s="17">
        <v>18597</v>
      </c>
      <c r="G26" s="5"/>
    </row>
    <row r="27" spans="3:8" x14ac:dyDescent="0.45">
      <c r="C27" s="5" t="s">
        <v>20</v>
      </c>
      <c r="D27" s="17">
        <f>SUM(D23:D26)</f>
        <v>67935</v>
      </c>
      <c r="G27" s="1" t="s">
        <v>10</v>
      </c>
    </row>
    <row r="28" spans="3:8" x14ac:dyDescent="0.45">
      <c r="C28" s="5"/>
      <c r="G28" s="2" t="s">
        <v>3</v>
      </c>
      <c r="H28" s="17">
        <v>8689</v>
      </c>
    </row>
    <row r="29" spans="3:8" x14ac:dyDescent="0.45">
      <c r="C29" s="1" t="s">
        <v>31</v>
      </c>
      <c r="G29" s="2" t="s">
        <v>4</v>
      </c>
      <c r="H29" s="17">
        <v>8490</v>
      </c>
    </row>
    <row r="30" spans="3:8" x14ac:dyDescent="0.45">
      <c r="C30" s="2" t="s">
        <v>2</v>
      </c>
      <c r="D30" s="17">
        <v>18351</v>
      </c>
      <c r="G30" s="2" t="s">
        <v>8</v>
      </c>
      <c r="H30" s="17">
        <v>7487</v>
      </c>
    </row>
    <row r="31" spans="3:8" x14ac:dyDescent="0.45">
      <c r="C31" s="2" t="s">
        <v>3</v>
      </c>
      <c r="D31" s="17">
        <v>17803</v>
      </c>
      <c r="G31" s="5" t="s">
        <v>11</v>
      </c>
      <c r="H31" s="17">
        <f>SUM(H28:H30)</f>
        <v>24666</v>
      </c>
    </row>
    <row r="32" spans="3:8" x14ac:dyDescent="0.45">
      <c r="C32" s="2" t="s">
        <v>4</v>
      </c>
      <c r="D32" s="17">
        <v>26592</v>
      </c>
      <c r="G32" s="5"/>
    </row>
    <row r="33" spans="3:8" x14ac:dyDescent="0.45">
      <c r="C33" s="2" t="s">
        <v>8</v>
      </c>
      <c r="D33" s="17">
        <v>27196</v>
      </c>
      <c r="G33" s="1" t="s">
        <v>12</v>
      </c>
    </row>
    <row r="34" spans="3:8" x14ac:dyDescent="0.45">
      <c r="C34" s="2" t="s">
        <v>32</v>
      </c>
      <c r="D34" s="17">
        <v>23389</v>
      </c>
      <c r="G34" s="2" t="s">
        <v>13</v>
      </c>
      <c r="H34" s="17">
        <v>5336</v>
      </c>
    </row>
    <row r="35" spans="3:8" x14ac:dyDescent="0.45">
      <c r="C35" s="5" t="s">
        <v>33</v>
      </c>
      <c r="D35" s="17">
        <f>SUM(D30:D34)</f>
        <v>113331</v>
      </c>
      <c r="G35" s="2" t="s">
        <v>3</v>
      </c>
      <c r="H35" s="17">
        <v>7367</v>
      </c>
    </row>
    <row r="36" spans="3:8" x14ac:dyDescent="0.45">
      <c r="G36" s="2" t="s">
        <v>4</v>
      </c>
      <c r="H36" s="17">
        <v>7009</v>
      </c>
    </row>
    <row r="37" spans="3:8" x14ac:dyDescent="0.45">
      <c r="C37" s="1" t="s">
        <v>7</v>
      </c>
      <c r="G37" s="5" t="s">
        <v>14</v>
      </c>
      <c r="H37" s="17">
        <f>SUM(H34:H36)</f>
        <v>19712</v>
      </c>
    </row>
    <row r="38" spans="3:8" x14ac:dyDescent="0.45">
      <c r="C38" s="2" t="s">
        <v>2</v>
      </c>
      <c r="D38" s="17">
        <v>1424</v>
      </c>
      <c r="G38" s="5"/>
    </row>
    <row r="39" spans="3:8" x14ac:dyDescent="0.45">
      <c r="C39" s="2" t="s">
        <v>3</v>
      </c>
      <c r="D39" s="17">
        <v>30304</v>
      </c>
      <c r="G39" s="1" t="s">
        <v>15</v>
      </c>
    </row>
    <row r="40" spans="3:8" x14ac:dyDescent="0.45">
      <c r="C40" s="2" t="s">
        <v>4</v>
      </c>
      <c r="D40" s="17">
        <v>23642</v>
      </c>
      <c r="G40" s="2" t="s">
        <v>13</v>
      </c>
      <c r="H40" s="17">
        <v>6104</v>
      </c>
    </row>
    <row r="41" spans="3:8" x14ac:dyDescent="0.45">
      <c r="C41" s="2" t="s">
        <v>8</v>
      </c>
      <c r="D41" s="17">
        <v>10332</v>
      </c>
      <c r="G41" s="2" t="s">
        <v>3</v>
      </c>
      <c r="H41" s="17">
        <v>36391</v>
      </c>
    </row>
    <row r="42" spans="3:8" x14ac:dyDescent="0.45">
      <c r="C42" s="5" t="s">
        <v>9</v>
      </c>
      <c r="D42" s="17">
        <f>SUM(D38:D41)</f>
        <v>65702</v>
      </c>
      <c r="G42" s="2" t="s">
        <v>4</v>
      </c>
      <c r="H42" s="17">
        <v>25217</v>
      </c>
    </row>
    <row r="43" spans="3:8" x14ac:dyDescent="0.45">
      <c r="C43" s="5"/>
      <c r="G43" s="5" t="s">
        <v>16</v>
      </c>
      <c r="H43" s="17">
        <f>SUM(H40:H42)</f>
        <v>67712</v>
      </c>
    </row>
    <row r="44" spans="3:8" x14ac:dyDescent="0.45">
      <c r="C44" s="1" t="s">
        <v>29</v>
      </c>
      <c r="G44" s="2"/>
    </row>
    <row r="45" spans="3:8" x14ac:dyDescent="0.45">
      <c r="C45" s="2" t="s">
        <v>2</v>
      </c>
      <c r="D45" s="17">
        <v>3434</v>
      </c>
      <c r="G45" s="1" t="s">
        <v>17</v>
      </c>
    </row>
    <row r="46" spans="3:8" x14ac:dyDescent="0.45">
      <c r="C46" s="2" t="s">
        <v>3</v>
      </c>
      <c r="D46" s="17">
        <v>16506</v>
      </c>
      <c r="G46" s="2" t="s">
        <v>2</v>
      </c>
      <c r="H46" s="17">
        <v>6002</v>
      </c>
    </row>
    <row r="47" spans="3:8" x14ac:dyDescent="0.45">
      <c r="C47" s="2" t="s">
        <v>4</v>
      </c>
      <c r="D47" s="17">
        <v>16097</v>
      </c>
      <c r="G47" s="2" t="s">
        <v>3</v>
      </c>
      <c r="H47" s="17">
        <v>16712</v>
      </c>
    </row>
    <row r="48" spans="3:8" x14ac:dyDescent="0.45">
      <c r="C48" s="2" t="s">
        <v>8</v>
      </c>
      <c r="D48" s="17">
        <v>14982</v>
      </c>
      <c r="G48" s="2" t="s">
        <v>4</v>
      </c>
      <c r="H48" s="17">
        <v>15240</v>
      </c>
    </row>
    <row r="49" spans="3:8" x14ac:dyDescent="0.45">
      <c r="C49" s="5" t="s">
        <v>30</v>
      </c>
      <c r="D49" s="17">
        <f>SUM(D45:D48)</f>
        <v>51019</v>
      </c>
      <c r="G49" s="2" t="s">
        <v>8</v>
      </c>
      <c r="H49" s="17">
        <v>5217</v>
      </c>
    </row>
    <row r="50" spans="3:8" x14ac:dyDescent="0.45">
      <c r="C50" s="5"/>
      <c r="G50" s="5" t="s">
        <v>18</v>
      </c>
      <c r="H50" s="17">
        <f>SUM(H46:H49)</f>
        <v>43171</v>
      </c>
    </row>
    <row r="51" spans="3:8" x14ac:dyDescent="0.45">
      <c r="C51" s="1" t="s">
        <v>36</v>
      </c>
      <c r="G51" s="5"/>
    </row>
    <row r="52" spans="3:8" x14ac:dyDescent="0.45">
      <c r="C52" s="2" t="s">
        <v>13</v>
      </c>
      <c r="D52" s="17">
        <v>15735</v>
      </c>
      <c r="G52" s="1" t="s">
        <v>19</v>
      </c>
    </row>
    <row r="53" spans="3:8" x14ac:dyDescent="0.45">
      <c r="C53" s="2" t="s">
        <v>3</v>
      </c>
      <c r="D53" s="17">
        <v>13445</v>
      </c>
      <c r="G53" s="2" t="s">
        <v>2</v>
      </c>
      <c r="H53" s="17">
        <v>1712</v>
      </c>
    </row>
    <row r="54" spans="3:8" x14ac:dyDescent="0.45">
      <c r="C54" s="2" t="s">
        <v>4</v>
      </c>
      <c r="D54" s="17">
        <v>11880</v>
      </c>
      <c r="G54" s="2" t="s">
        <v>3</v>
      </c>
      <c r="H54" s="17">
        <v>23423</v>
      </c>
    </row>
    <row r="55" spans="3:8" x14ac:dyDescent="0.45">
      <c r="C55" s="5" t="s">
        <v>37</v>
      </c>
      <c r="D55" s="17">
        <f>SUM(D52:D54)</f>
        <v>41060</v>
      </c>
      <c r="G55" s="2" t="s">
        <v>4</v>
      </c>
      <c r="H55" s="17">
        <v>24203</v>
      </c>
    </row>
    <row r="56" spans="3:8" x14ac:dyDescent="0.45">
      <c r="C56" s="5"/>
      <c r="G56" s="2" t="s">
        <v>8</v>
      </c>
      <c r="H56" s="17">
        <v>18597</v>
      </c>
    </row>
    <row r="57" spans="3:8" x14ac:dyDescent="0.45">
      <c r="C57" s="6" t="s">
        <v>100</v>
      </c>
      <c r="D57" s="17">
        <f>SUM(D14,D20,D27,D35,D42,D49,D55)</f>
        <v>431804</v>
      </c>
      <c r="G57" s="5" t="s">
        <v>20</v>
      </c>
      <c r="H57" s="17">
        <f>SUM(H53:H56)</f>
        <v>67935</v>
      </c>
    </row>
    <row r="58" spans="3:8" x14ac:dyDescent="0.45">
      <c r="C58" s="5"/>
      <c r="G58" s="5"/>
    </row>
    <row r="59" spans="3:8" x14ac:dyDescent="0.45">
      <c r="C59" s="7" t="s">
        <v>102</v>
      </c>
      <c r="G59" s="1" t="s">
        <v>21</v>
      </c>
    </row>
    <row r="60" spans="3:8" x14ac:dyDescent="0.45">
      <c r="C60" s="1"/>
      <c r="G60" s="2" t="s">
        <v>13</v>
      </c>
      <c r="H60" s="17">
        <v>3243</v>
      </c>
    </row>
    <row r="61" spans="3:8" x14ac:dyDescent="0.45">
      <c r="C61" s="1" t="s">
        <v>55</v>
      </c>
      <c r="G61" s="2" t="s">
        <v>3</v>
      </c>
      <c r="H61" s="17">
        <v>10728</v>
      </c>
    </row>
    <row r="62" spans="3:8" x14ac:dyDescent="0.45">
      <c r="C62" s="2" t="s">
        <v>13</v>
      </c>
      <c r="D62" s="17">
        <v>3593</v>
      </c>
      <c r="G62" s="2" t="s">
        <v>4</v>
      </c>
      <c r="H62" s="17">
        <v>10227</v>
      </c>
    </row>
    <row r="63" spans="3:8" x14ac:dyDescent="0.45">
      <c r="C63" s="2" t="s">
        <v>3</v>
      </c>
      <c r="D63" s="17">
        <v>3488</v>
      </c>
      <c r="G63" s="5" t="s">
        <v>22</v>
      </c>
      <c r="H63" s="17">
        <f>SUM(H60:H62)</f>
        <v>24198</v>
      </c>
    </row>
    <row r="64" spans="3:8" x14ac:dyDescent="0.45">
      <c r="C64" s="2" t="s">
        <v>4</v>
      </c>
      <c r="D64" s="17">
        <v>3552</v>
      </c>
      <c r="G64" s="5"/>
    </row>
    <row r="65" spans="3:8" x14ac:dyDescent="0.45">
      <c r="C65" s="2" t="s">
        <v>8</v>
      </c>
      <c r="D65" s="17">
        <v>2855</v>
      </c>
      <c r="G65" s="1" t="s">
        <v>23</v>
      </c>
    </row>
    <row r="66" spans="3:8" x14ac:dyDescent="0.45">
      <c r="C66" s="5" t="s">
        <v>56</v>
      </c>
      <c r="D66" s="17">
        <f>SUM(D62:D65)</f>
        <v>13488</v>
      </c>
      <c r="G66" s="2" t="s">
        <v>2</v>
      </c>
      <c r="H66" s="17">
        <v>13756</v>
      </c>
    </row>
    <row r="67" spans="3:8" x14ac:dyDescent="0.45">
      <c r="C67" s="2"/>
      <c r="G67" s="2" t="s">
        <v>3</v>
      </c>
      <c r="H67" s="17">
        <v>19587</v>
      </c>
    </row>
    <row r="68" spans="3:8" x14ac:dyDescent="0.45">
      <c r="C68" s="1" t="s">
        <v>63</v>
      </c>
      <c r="G68" s="2" t="s">
        <v>4</v>
      </c>
      <c r="H68" s="17">
        <v>19445</v>
      </c>
    </row>
    <row r="69" spans="3:8" x14ac:dyDescent="0.45">
      <c r="C69" s="2" t="s">
        <v>13</v>
      </c>
      <c r="D69" s="17">
        <v>1386</v>
      </c>
      <c r="G69" s="5" t="s">
        <v>24</v>
      </c>
      <c r="H69" s="17">
        <f>SUM(H66:H68)</f>
        <v>52788</v>
      </c>
    </row>
    <row r="70" spans="3:8" x14ac:dyDescent="0.45">
      <c r="C70" s="2" t="s">
        <v>3</v>
      </c>
      <c r="D70" s="17">
        <v>6074</v>
      </c>
      <c r="G70" s="5"/>
    </row>
    <row r="71" spans="3:8" x14ac:dyDescent="0.45">
      <c r="C71" s="2" t="s">
        <v>4</v>
      </c>
      <c r="D71" s="17">
        <v>4804</v>
      </c>
      <c r="G71" s="1" t="s">
        <v>25</v>
      </c>
    </row>
    <row r="72" spans="3:8" x14ac:dyDescent="0.45">
      <c r="C72" s="2" t="s">
        <v>8</v>
      </c>
      <c r="D72" s="17">
        <v>3575</v>
      </c>
      <c r="G72" s="2" t="s">
        <v>3</v>
      </c>
      <c r="H72" s="17">
        <v>36485</v>
      </c>
    </row>
    <row r="73" spans="3:8" x14ac:dyDescent="0.45">
      <c r="C73" s="5" t="s">
        <v>64</v>
      </c>
      <c r="D73" s="17">
        <f>SUM(D69:D72)</f>
        <v>15839</v>
      </c>
      <c r="G73" s="2" t="s">
        <v>4</v>
      </c>
      <c r="H73" s="17">
        <v>35717</v>
      </c>
    </row>
    <row r="74" spans="3:8" x14ac:dyDescent="0.45">
      <c r="C74" s="5"/>
      <c r="G74" s="2" t="s">
        <v>8</v>
      </c>
      <c r="H74" s="17">
        <v>20581</v>
      </c>
    </row>
    <row r="75" spans="3:8" x14ac:dyDescent="0.45">
      <c r="C75" s="1" t="s">
        <v>65</v>
      </c>
      <c r="G75" s="5" t="s">
        <v>26</v>
      </c>
      <c r="H75" s="17">
        <f>SUM(H72:H74)</f>
        <v>92783</v>
      </c>
    </row>
    <row r="76" spans="3:8" x14ac:dyDescent="0.45">
      <c r="C76" s="2" t="s">
        <v>13</v>
      </c>
      <c r="D76" s="17">
        <v>1246</v>
      </c>
      <c r="G76" s="5"/>
    </row>
    <row r="77" spans="3:8" x14ac:dyDescent="0.45">
      <c r="C77" s="2" t="s">
        <v>3</v>
      </c>
      <c r="D77" s="17">
        <v>3881</v>
      </c>
      <c r="G77" s="1" t="s">
        <v>27</v>
      </c>
    </row>
    <row r="78" spans="3:8" x14ac:dyDescent="0.45">
      <c r="C78" s="2" t="s">
        <v>4</v>
      </c>
      <c r="D78" s="17">
        <v>3803</v>
      </c>
      <c r="G78" s="2" t="s">
        <v>3</v>
      </c>
      <c r="H78" s="17">
        <v>17533</v>
      </c>
    </row>
    <row r="79" spans="3:8" x14ac:dyDescent="0.45">
      <c r="C79" s="2" t="s">
        <v>8</v>
      </c>
      <c r="D79" s="17">
        <v>2357</v>
      </c>
      <c r="G79" s="2" t="s">
        <v>4</v>
      </c>
      <c r="H79" s="17">
        <v>26803</v>
      </c>
    </row>
    <row r="80" spans="3:8" x14ac:dyDescent="0.45">
      <c r="C80" s="5" t="s">
        <v>66</v>
      </c>
      <c r="D80" s="17">
        <f>SUM(D76:D79)</f>
        <v>11287</v>
      </c>
      <c r="G80" s="5" t="s">
        <v>28</v>
      </c>
      <c r="H80" s="17">
        <f>SUM(H78:H79)</f>
        <v>44336</v>
      </c>
    </row>
    <row r="81" spans="3:8" x14ac:dyDescent="0.45">
      <c r="C81" s="1"/>
      <c r="G81" s="5"/>
    </row>
    <row r="82" spans="3:8" x14ac:dyDescent="0.45">
      <c r="C82" s="1" t="s">
        <v>67</v>
      </c>
      <c r="G82" s="1" t="s">
        <v>29</v>
      </c>
    </row>
    <row r="83" spans="3:8" x14ac:dyDescent="0.45">
      <c r="C83" s="2" t="s">
        <v>13</v>
      </c>
      <c r="D83" s="17">
        <v>35320</v>
      </c>
      <c r="G83" s="2" t="s">
        <v>2</v>
      </c>
      <c r="H83" s="17">
        <v>3434</v>
      </c>
    </row>
    <row r="84" spans="3:8" x14ac:dyDescent="0.45">
      <c r="C84" s="2" t="s">
        <v>3</v>
      </c>
      <c r="D84" s="17">
        <v>13524</v>
      </c>
      <c r="G84" s="2" t="s">
        <v>3</v>
      </c>
      <c r="H84" s="17">
        <v>16506</v>
      </c>
    </row>
    <row r="85" spans="3:8" x14ac:dyDescent="0.45">
      <c r="C85" s="2" t="s">
        <v>4</v>
      </c>
      <c r="D85" s="17">
        <v>22534</v>
      </c>
      <c r="G85" s="2" t="s">
        <v>4</v>
      </c>
      <c r="H85" s="17">
        <v>16097</v>
      </c>
    </row>
    <row r="86" spans="3:8" x14ac:dyDescent="0.45">
      <c r="C86" s="2" t="s">
        <v>8</v>
      </c>
      <c r="D86" s="17">
        <v>22621</v>
      </c>
      <c r="G86" s="2" t="s">
        <v>8</v>
      </c>
      <c r="H86" s="17">
        <v>14982</v>
      </c>
    </row>
    <row r="87" spans="3:8" x14ac:dyDescent="0.45">
      <c r="C87" s="5" t="s">
        <v>68</v>
      </c>
      <c r="D87" s="17">
        <f>SUM(D83:D86)</f>
        <v>93999</v>
      </c>
      <c r="G87" s="5" t="s">
        <v>30</v>
      </c>
      <c r="H87" s="17">
        <f>SUM(H83:H86)</f>
        <v>51019</v>
      </c>
    </row>
    <row r="88" spans="3:8" x14ac:dyDescent="0.45">
      <c r="C88" s="2"/>
      <c r="G88" s="5"/>
    </row>
    <row r="89" spans="3:8" x14ac:dyDescent="0.45">
      <c r="C89" s="1" t="s">
        <v>85</v>
      </c>
      <c r="G89" s="1" t="s">
        <v>31</v>
      </c>
    </row>
    <row r="90" spans="3:8" x14ac:dyDescent="0.45">
      <c r="C90" s="2" t="s">
        <v>2</v>
      </c>
      <c r="D90" s="17">
        <v>4884</v>
      </c>
      <c r="G90" s="2" t="s">
        <v>2</v>
      </c>
      <c r="H90" s="17">
        <v>18351</v>
      </c>
    </row>
    <row r="91" spans="3:8" x14ac:dyDescent="0.45">
      <c r="C91" s="2" t="s">
        <v>3</v>
      </c>
      <c r="D91" s="17">
        <v>29620</v>
      </c>
      <c r="G91" s="2" t="s">
        <v>3</v>
      </c>
      <c r="H91" s="17">
        <v>17803</v>
      </c>
    </row>
    <row r="92" spans="3:8" x14ac:dyDescent="0.45">
      <c r="C92" s="2" t="s">
        <v>4</v>
      </c>
      <c r="D92" s="17">
        <v>24950</v>
      </c>
      <c r="G92" s="2" t="s">
        <v>4</v>
      </c>
      <c r="H92" s="17">
        <v>26592</v>
      </c>
    </row>
    <row r="93" spans="3:8" x14ac:dyDescent="0.45">
      <c r="C93" s="2" t="s">
        <v>8</v>
      </c>
      <c r="D93" s="17">
        <v>23808</v>
      </c>
      <c r="G93" s="2" t="s">
        <v>8</v>
      </c>
      <c r="H93" s="17">
        <v>27196</v>
      </c>
    </row>
    <row r="94" spans="3:8" x14ac:dyDescent="0.45">
      <c r="C94" s="2" t="s">
        <v>32</v>
      </c>
      <c r="D94" s="17">
        <v>23808</v>
      </c>
      <c r="G94" s="2" t="s">
        <v>32</v>
      </c>
      <c r="H94" s="17">
        <v>23389</v>
      </c>
    </row>
    <row r="95" spans="3:8" x14ac:dyDescent="0.45">
      <c r="C95" s="2" t="s">
        <v>60</v>
      </c>
      <c r="D95" s="17">
        <v>23808</v>
      </c>
      <c r="G95" s="5" t="s">
        <v>33</v>
      </c>
      <c r="H95" s="17">
        <f>SUM(H90:H94)</f>
        <v>113331</v>
      </c>
    </row>
    <row r="96" spans="3:8" x14ac:dyDescent="0.45">
      <c r="C96" s="2" t="s">
        <v>61</v>
      </c>
      <c r="D96" s="17">
        <v>23808</v>
      </c>
      <c r="G96" s="5"/>
    </row>
    <row r="97" spans="3:8" x14ac:dyDescent="0.45">
      <c r="C97" s="2" t="s">
        <v>86</v>
      </c>
      <c r="D97" s="17">
        <v>23808</v>
      </c>
      <c r="G97" s="1" t="s">
        <v>34</v>
      </c>
    </row>
    <row r="98" spans="3:8" x14ac:dyDescent="0.45">
      <c r="C98" s="2" t="s">
        <v>87</v>
      </c>
      <c r="D98" s="17">
        <v>23808</v>
      </c>
      <c r="G98" s="2" t="s">
        <v>2</v>
      </c>
      <c r="H98" s="17">
        <v>40450</v>
      </c>
    </row>
    <row r="99" spans="3:8" x14ac:dyDescent="0.45">
      <c r="C99" s="2" t="s">
        <v>88</v>
      </c>
      <c r="D99" s="17">
        <v>23808</v>
      </c>
      <c r="G99" s="2" t="s">
        <v>4</v>
      </c>
      <c r="H99" s="17">
        <v>7675</v>
      </c>
    </row>
    <row r="100" spans="3:8" x14ac:dyDescent="0.45">
      <c r="C100" s="2" t="s">
        <v>89</v>
      </c>
      <c r="D100" s="17">
        <v>23808</v>
      </c>
      <c r="G100" s="5" t="s">
        <v>35</v>
      </c>
      <c r="H100" s="17">
        <f>SUM(H98:H99)</f>
        <v>48125</v>
      </c>
    </row>
    <row r="101" spans="3:8" x14ac:dyDescent="0.45">
      <c r="C101" s="2" t="s">
        <v>90</v>
      </c>
      <c r="D101" s="17">
        <v>23808</v>
      </c>
      <c r="G101" s="5"/>
    </row>
    <row r="102" spans="3:8" x14ac:dyDescent="0.45">
      <c r="C102" s="5" t="s">
        <v>91</v>
      </c>
      <c r="D102" s="17">
        <f>SUM(D90:D101)</f>
        <v>273726</v>
      </c>
      <c r="G102" s="1" t="s">
        <v>36</v>
      </c>
    </row>
    <row r="103" spans="3:8" x14ac:dyDescent="0.45">
      <c r="C103" s="1"/>
      <c r="G103" s="2" t="s">
        <v>13</v>
      </c>
      <c r="H103" s="17">
        <v>15735</v>
      </c>
    </row>
    <row r="104" spans="3:8" x14ac:dyDescent="0.45">
      <c r="C104" s="8" t="s">
        <v>99</v>
      </c>
      <c r="D104" s="17">
        <f>SUM(D102,D87,D80,D73,D66)</f>
        <v>408339</v>
      </c>
      <c r="G104" s="2" t="s">
        <v>3</v>
      </c>
      <c r="H104" s="17">
        <v>13445</v>
      </c>
    </row>
    <row r="105" spans="3:8" x14ac:dyDescent="0.45">
      <c r="C105" s="5"/>
      <c r="G105" s="2" t="s">
        <v>4</v>
      </c>
      <c r="H105" s="17">
        <v>11880</v>
      </c>
    </row>
    <row r="106" spans="3:8" x14ac:dyDescent="0.45">
      <c r="C106" s="9" t="s">
        <v>98</v>
      </c>
      <c r="D106" s="17">
        <f>SUM(D104,D57)</f>
        <v>840143</v>
      </c>
      <c r="G106" s="5" t="s">
        <v>37</v>
      </c>
      <c r="H106" s="17">
        <f>SUM(H103:H105)</f>
        <v>41060</v>
      </c>
    </row>
    <row r="107" spans="3:8" x14ac:dyDescent="0.45">
      <c r="G107" s="5"/>
    </row>
    <row r="108" spans="3:8" x14ac:dyDescent="0.45">
      <c r="G108" s="1" t="s">
        <v>38</v>
      </c>
    </row>
    <row r="109" spans="3:8" x14ac:dyDescent="0.45">
      <c r="G109" s="2" t="s">
        <v>2</v>
      </c>
      <c r="H109" s="17">
        <v>15595</v>
      </c>
    </row>
    <row r="110" spans="3:8" x14ac:dyDescent="0.45">
      <c r="G110" s="2" t="s">
        <v>3</v>
      </c>
      <c r="H110" s="17">
        <v>16135</v>
      </c>
    </row>
    <row r="111" spans="3:8" x14ac:dyDescent="0.45">
      <c r="G111" s="2" t="s">
        <v>4</v>
      </c>
      <c r="H111" s="17">
        <v>14736</v>
      </c>
    </row>
    <row r="112" spans="3:8" x14ac:dyDescent="0.45">
      <c r="G112" s="5" t="s">
        <v>39</v>
      </c>
      <c r="H112" s="17">
        <f>SUM(H109:H111)</f>
        <v>46466</v>
      </c>
    </row>
    <row r="113" spans="7:8" x14ac:dyDescent="0.45">
      <c r="G113" s="5"/>
    </row>
    <row r="114" spans="7:8" x14ac:dyDescent="0.45">
      <c r="G114" s="1" t="s">
        <v>40</v>
      </c>
    </row>
    <row r="115" spans="7:8" x14ac:dyDescent="0.45">
      <c r="G115" s="2" t="s">
        <v>3</v>
      </c>
      <c r="H115" s="17">
        <v>14921</v>
      </c>
    </row>
    <row r="116" spans="7:8" x14ac:dyDescent="0.45">
      <c r="G116" s="5" t="s">
        <v>41</v>
      </c>
      <c r="H116" s="17">
        <f>SUM(H115)</f>
        <v>14921</v>
      </c>
    </row>
    <row r="117" spans="7:8" x14ac:dyDescent="0.45">
      <c r="G117" s="5"/>
    </row>
    <row r="118" spans="7:8" x14ac:dyDescent="0.45">
      <c r="G118" s="1" t="s">
        <v>42</v>
      </c>
    </row>
    <row r="119" spans="7:8" x14ac:dyDescent="0.45">
      <c r="G119" s="2" t="s">
        <v>43</v>
      </c>
      <c r="H119" s="17">
        <v>8670</v>
      </c>
    </row>
    <row r="120" spans="7:8" x14ac:dyDescent="0.45">
      <c r="G120" s="5" t="s">
        <v>44</v>
      </c>
      <c r="H120" s="17">
        <f>SUM(H119)</f>
        <v>8670</v>
      </c>
    </row>
    <row r="121" spans="7:8" x14ac:dyDescent="0.45">
      <c r="G121" s="5"/>
    </row>
    <row r="122" spans="7:8" x14ac:dyDescent="0.45">
      <c r="G122" s="1" t="s">
        <v>45</v>
      </c>
    </row>
    <row r="123" spans="7:8" x14ac:dyDescent="0.45">
      <c r="G123" s="2" t="s">
        <v>3</v>
      </c>
      <c r="H123" s="17">
        <v>9148</v>
      </c>
    </row>
    <row r="124" spans="7:8" x14ac:dyDescent="0.45">
      <c r="G124" s="2" t="s">
        <v>4</v>
      </c>
      <c r="H124" s="17">
        <v>17638</v>
      </c>
    </row>
    <row r="125" spans="7:8" x14ac:dyDescent="0.45">
      <c r="G125" s="2" t="s">
        <v>8</v>
      </c>
      <c r="H125" s="17">
        <v>17325</v>
      </c>
    </row>
    <row r="126" spans="7:8" x14ac:dyDescent="0.45">
      <c r="G126" s="2" t="s">
        <v>32</v>
      </c>
      <c r="H126" s="17">
        <v>17325</v>
      </c>
    </row>
    <row r="127" spans="7:8" x14ac:dyDescent="0.45">
      <c r="G127" s="5" t="s">
        <v>46</v>
      </c>
      <c r="H127" s="17">
        <f>SUM(H123:H126)</f>
        <v>61436</v>
      </c>
    </row>
    <row r="128" spans="7:8" x14ac:dyDescent="0.45">
      <c r="G128" s="5"/>
    </row>
    <row r="129" spans="7:8" x14ac:dyDescent="0.45">
      <c r="G129" s="1" t="s">
        <v>47</v>
      </c>
    </row>
    <row r="130" spans="7:8" x14ac:dyDescent="0.45">
      <c r="G130" s="2" t="s">
        <v>3</v>
      </c>
      <c r="H130" s="17">
        <v>24102</v>
      </c>
    </row>
    <row r="131" spans="7:8" x14ac:dyDescent="0.45">
      <c r="G131" s="2" t="s">
        <v>4</v>
      </c>
      <c r="H131" s="17">
        <v>26271</v>
      </c>
    </row>
    <row r="132" spans="7:8" x14ac:dyDescent="0.45">
      <c r="G132" s="2" t="s">
        <v>8</v>
      </c>
      <c r="H132" s="17">
        <v>8656</v>
      </c>
    </row>
    <row r="133" spans="7:8" x14ac:dyDescent="0.45">
      <c r="G133" s="5" t="s">
        <v>48</v>
      </c>
      <c r="H133" s="17">
        <f>SUM(H130:H132)</f>
        <v>59029</v>
      </c>
    </row>
    <row r="134" spans="7:8" x14ac:dyDescent="0.45">
      <c r="G134" s="5"/>
    </row>
    <row r="135" spans="7:8" x14ac:dyDescent="0.45">
      <c r="G135" s="1" t="s">
        <v>49</v>
      </c>
    </row>
    <row r="136" spans="7:8" x14ac:dyDescent="0.45">
      <c r="G136" s="2" t="s">
        <v>3</v>
      </c>
      <c r="H136" s="17">
        <v>50683</v>
      </c>
    </row>
    <row r="137" spans="7:8" x14ac:dyDescent="0.45">
      <c r="G137" s="5" t="s">
        <v>50</v>
      </c>
      <c r="H137" s="17">
        <f>SUM(H136)</f>
        <v>50683</v>
      </c>
    </row>
    <row r="138" spans="7:8" x14ac:dyDescent="0.45">
      <c r="G138" s="5"/>
    </row>
    <row r="139" spans="7:8" x14ac:dyDescent="0.45">
      <c r="G139" s="1" t="s">
        <v>51</v>
      </c>
    </row>
    <row r="140" spans="7:8" x14ac:dyDescent="0.45">
      <c r="G140" s="2" t="s">
        <v>3</v>
      </c>
      <c r="H140" s="17">
        <v>47240</v>
      </c>
    </row>
    <row r="141" spans="7:8" x14ac:dyDescent="0.45">
      <c r="G141" s="2" t="s">
        <v>4</v>
      </c>
      <c r="H141" s="17">
        <v>33150</v>
      </c>
    </row>
    <row r="142" spans="7:8" x14ac:dyDescent="0.45">
      <c r="G142" s="5" t="s">
        <v>52</v>
      </c>
      <c r="H142" s="17">
        <f>SUM(H140:H141)</f>
        <v>80390</v>
      </c>
    </row>
    <row r="143" spans="7:8" x14ac:dyDescent="0.45">
      <c r="G143" s="5"/>
    </row>
    <row r="144" spans="7:8" x14ac:dyDescent="0.45">
      <c r="G144" s="6" t="s">
        <v>53</v>
      </c>
      <c r="H144" s="17">
        <f>SUM(H14,H18,H25,H31,H37,H43,H50,H57,H63,H69,H75,H80,H87,H95,H100,H106,H112,H116,H120,H127,H133,H137,H142)</f>
        <v>1107617</v>
      </c>
    </row>
    <row r="145" spans="7:8" x14ac:dyDescent="0.45">
      <c r="G145" s="5"/>
    </row>
    <row r="146" spans="7:8" x14ac:dyDescent="0.45">
      <c r="G146" s="7" t="s">
        <v>54</v>
      </c>
    </row>
    <row r="147" spans="7:8" x14ac:dyDescent="0.45">
      <c r="G147" s="1"/>
    </row>
    <row r="148" spans="7:8" x14ac:dyDescent="0.45">
      <c r="G148" s="1" t="s">
        <v>55</v>
      </c>
    </row>
    <row r="149" spans="7:8" x14ac:dyDescent="0.45">
      <c r="G149" s="2" t="s">
        <v>13</v>
      </c>
      <c r="H149" s="17">
        <v>3593</v>
      </c>
    </row>
    <row r="150" spans="7:8" x14ac:dyDescent="0.45">
      <c r="G150" s="2" t="s">
        <v>3</v>
      </c>
      <c r="H150" s="17">
        <v>3488</v>
      </c>
    </row>
    <row r="151" spans="7:8" x14ac:dyDescent="0.45">
      <c r="G151" s="2" t="s">
        <v>4</v>
      </c>
      <c r="H151" s="17">
        <v>3552</v>
      </c>
    </row>
    <row r="152" spans="7:8" x14ac:dyDescent="0.45">
      <c r="G152" s="2" t="s">
        <v>8</v>
      </c>
      <c r="H152" s="17">
        <v>2855</v>
      </c>
    </row>
    <row r="153" spans="7:8" x14ac:dyDescent="0.45">
      <c r="G153" s="5" t="s">
        <v>56</v>
      </c>
      <c r="H153" s="17">
        <f>SUM(H149:H152)</f>
        <v>13488</v>
      </c>
    </row>
    <row r="154" spans="7:8" x14ac:dyDescent="0.45">
      <c r="G154" s="2"/>
    </row>
    <row r="155" spans="7:8" x14ac:dyDescent="0.45">
      <c r="G155" s="1" t="s">
        <v>57</v>
      </c>
    </row>
    <row r="156" spans="7:8" x14ac:dyDescent="0.45">
      <c r="G156" s="2" t="s">
        <v>2</v>
      </c>
      <c r="H156" s="17">
        <v>10355</v>
      </c>
    </row>
    <row r="157" spans="7:8" x14ac:dyDescent="0.45">
      <c r="G157" s="2" t="s">
        <v>3</v>
      </c>
      <c r="H157" s="17">
        <v>23049</v>
      </c>
    </row>
    <row r="158" spans="7:8" x14ac:dyDescent="0.45">
      <c r="G158" s="2" t="s">
        <v>4</v>
      </c>
      <c r="H158" s="17">
        <v>16025</v>
      </c>
    </row>
    <row r="159" spans="7:8" x14ac:dyDescent="0.45">
      <c r="G159" s="5" t="s">
        <v>58</v>
      </c>
      <c r="H159" s="17">
        <f>SUM(H156:H158)</f>
        <v>49429</v>
      </c>
    </row>
    <row r="160" spans="7:8" x14ac:dyDescent="0.45">
      <c r="G160" s="2"/>
    </row>
    <row r="161" spans="7:8" x14ac:dyDescent="0.45">
      <c r="G161" s="1" t="s">
        <v>59</v>
      </c>
    </row>
    <row r="162" spans="7:8" x14ac:dyDescent="0.45">
      <c r="G162" s="2" t="s">
        <v>2</v>
      </c>
      <c r="H162" s="17">
        <v>3610</v>
      </c>
    </row>
    <row r="163" spans="7:8" x14ac:dyDescent="0.45">
      <c r="G163" s="2" t="s">
        <v>3</v>
      </c>
      <c r="H163" s="17">
        <v>14250</v>
      </c>
    </row>
    <row r="164" spans="7:8" x14ac:dyDescent="0.45">
      <c r="G164" s="2" t="s">
        <v>4</v>
      </c>
      <c r="H164" s="17">
        <v>11446</v>
      </c>
    </row>
    <row r="165" spans="7:8" x14ac:dyDescent="0.45">
      <c r="G165" s="2" t="s">
        <v>8</v>
      </c>
      <c r="H165" s="17">
        <v>11483</v>
      </c>
    </row>
    <row r="166" spans="7:8" x14ac:dyDescent="0.45">
      <c r="G166" s="2" t="s">
        <v>32</v>
      </c>
      <c r="H166" s="17">
        <v>11446</v>
      </c>
    </row>
    <row r="167" spans="7:8" x14ac:dyDescent="0.45">
      <c r="G167" s="2" t="s">
        <v>60</v>
      </c>
      <c r="H167" s="17">
        <v>11483</v>
      </c>
    </row>
    <row r="168" spans="7:8" x14ac:dyDescent="0.45">
      <c r="G168" s="2" t="s">
        <v>61</v>
      </c>
      <c r="H168" s="17">
        <v>11446</v>
      </c>
    </row>
    <row r="169" spans="7:8" x14ac:dyDescent="0.45">
      <c r="G169" s="5" t="s">
        <v>62</v>
      </c>
      <c r="H169" s="17">
        <f>SUM(H162:H168)</f>
        <v>75164</v>
      </c>
    </row>
    <row r="170" spans="7:8" x14ac:dyDescent="0.45">
      <c r="G170" s="5"/>
    </row>
    <row r="171" spans="7:8" x14ac:dyDescent="0.45">
      <c r="G171" s="1" t="s">
        <v>63</v>
      </c>
    </row>
    <row r="172" spans="7:8" x14ac:dyDescent="0.45">
      <c r="G172" s="2" t="s">
        <v>13</v>
      </c>
      <c r="H172" s="17">
        <v>1386</v>
      </c>
    </row>
    <row r="173" spans="7:8" x14ac:dyDescent="0.45">
      <c r="G173" s="2" t="s">
        <v>3</v>
      </c>
      <c r="H173" s="17">
        <v>6074</v>
      </c>
    </row>
    <row r="174" spans="7:8" x14ac:dyDescent="0.45">
      <c r="G174" s="2" t="s">
        <v>4</v>
      </c>
      <c r="H174" s="17">
        <v>4804</v>
      </c>
    </row>
    <row r="175" spans="7:8" x14ac:dyDescent="0.45">
      <c r="G175" s="2" t="s">
        <v>8</v>
      </c>
      <c r="H175" s="17">
        <v>3575</v>
      </c>
    </row>
    <row r="176" spans="7:8" x14ac:dyDescent="0.45">
      <c r="G176" s="5" t="s">
        <v>64</v>
      </c>
      <c r="H176" s="17">
        <f>SUM(H172:H175)</f>
        <v>15839</v>
      </c>
    </row>
    <row r="177" spans="7:8" x14ac:dyDescent="0.45">
      <c r="G177" s="5"/>
    </row>
    <row r="178" spans="7:8" x14ac:dyDescent="0.45">
      <c r="G178" s="1" t="s">
        <v>65</v>
      </c>
    </row>
    <row r="179" spans="7:8" x14ac:dyDescent="0.45">
      <c r="G179" s="2" t="s">
        <v>13</v>
      </c>
      <c r="H179" s="17">
        <v>1246</v>
      </c>
    </row>
    <row r="180" spans="7:8" x14ac:dyDescent="0.45">
      <c r="G180" s="2" t="s">
        <v>3</v>
      </c>
      <c r="H180" s="17">
        <v>3881</v>
      </c>
    </row>
    <row r="181" spans="7:8" x14ac:dyDescent="0.45">
      <c r="G181" s="2" t="s">
        <v>4</v>
      </c>
      <c r="H181" s="17">
        <v>3803</v>
      </c>
    </row>
    <row r="182" spans="7:8" x14ac:dyDescent="0.45">
      <c r="G182" s="2" t="s">
        <v>8</v>
      </c>
      <c r="H182" s="17">
        <v>2357</v>
      </c>
    </row>
    <row r="183" spans="7:8" x14ac:dyDescent="0.45">
      <c r="G183" s="5" t="s">
        <v>66</v>
      </c>
      <c r="H183" s="17">
        <f>SUM(H179:H182)</f>
        <v>11287</v>
      </c>
    </row>
    <row r="184" spans="7:8" x14ac:dyDescent="0.45">
      <c r="G184" s="1"/>
    </row>
    <row r="185" spans="7:8" x14ac:dyDescent="0.45">
      <c r="G185" s="1" t="s">
        <v>67</v>
      </c>
    </row>
    <row r="186" spans="7:8" x14ac:dyDescent="0.45">
      <c r="G186" s="2" t="s">
        <v>13</v>
      </c>
      <c r="H186" s="17">
        <v>35320</v>
      </c>
    </row>
    <row r="187" spans="7:8" x14ac:dyDescent="0.45">
      <c r="G187" s="2" t="s">
        <v>3</v>
      </c>
      <c r="H187" s="17">
        <v>13524</v>
      </c>
    </row>
    <row r="188" spans="7:8" x14ac:dyDescent="0.45">
      <c r="G188" s="2" t="s">
        <v>4</v>
      </c>
      <c r="H188" s="17">
        <v>22534</v>
      </c>
    </row>
    <row r="189" spans="7:8" x14ac:dyDescent="0.45">
      <c r="G189" s="2" t="s">
        <v>8</v>
      </c>
      <c r="H189" s="17">
        <v>22621</v>
      </c>
    </row>
    <row r="190" spans="7:8" x14ac:dyDescent="0.45">
      <c r="G190" s="5" t="s">
        <v>68</v>
      </c>
      <c r="H190" s="17">
        <f>SUM(H186:H189)</f>
        <v>93999</v>
      </c>
    </row>
    <row r="191" spans="7:8" x14ac:dyDescent="0.45">
      <c r="G191" s="2"/>
    </row>
    <row r="192" spans="7:8" x14ac:dyDescent="0.45">
      <c r="G192" s="1" t="s">
        <v>69</v>
      </c>
    </row>
    <row r="193" spans="7:8" x14ac:dyDescent="0.45">
      <c r="G193" s="2" t="s">
        <v>2</v>
      </c>
      <c r="H193" s="17">
        <v>2728</v>
      </c>
    </row>
    <row r="194" spans="7:8" x14ac:dyDescent="0.45">
      <c r="G194" s="2" t="s">
        <v>3</v>
      </c>
      <c r="H194" s="17">
        <v>17934</v>
      </c>
    </row>
    <row r="195" spans="7:8" x14ac:dyDescent="0.45">
      <c r="G195" s="2" t="s">
        <v>4</v>
      </c>
      <c r="H195" s="17">
        <v>16150</v>
      </c>
    </row>
    <row r="196" spans="7:8" x14ac:dyDescent="0.45">
      <c r="G196" s="2" t="s">
        <v>8</v>
      </c>
      <c r="H196" s="17">
        <v>16150</v>
      </c>
    </row>
    <row r="197" spans="7:8" x14ac:dyDescent="0.45">
      <c r="G197" s="5" t="s">
        <v>70</v>
      </c>
      <c r="H197" s="17">
        <f>SUM(H193:H196)</f>
        <v>52962</v>
      </c>
    </row>
    <row r="198" spans="7:8" x14ac:dyDescent="0.45">
      <c r="G198" s="2"/>
    </row>
    <row r="199" spans="7:8" x14ac:dyDescent="0.45">
      <c r="G199" s="1" t="s">
        <v>71</v>
      </c>
    </row>
    <row r="200" spans="7:8" x14ac:dyDescent="0.45">
      <c r="G200" s="2" t="s">
        <v>3</v>
      </c>
      <c r="H200" s="17">
        <v>22570</v>
      </c>
    </row>
    <row r="201" spans="7:8" x14ac:dyDescent="0.45">
      <c r="G201" s="2" t="s">
        <v>4</v>
      </c>
      <c r="H201" s="17">
        <v>18970</v>
      </c>
    </row>
    <row r="202" spans="7:8" x14ac:dyDescent="0.45">
      <c r="G202" s="2" t="s">
        <v>8</v>
      </c>
      <c r="H202" s="17">
        <v>18970</v>
      </c>
    </row>
    <row r="203" spans="7:8" x14ac:dyDescent="0.45">
      <c r="G203" s="5" t="s">
        <v>72</v>
      </c>
      <c r="H203" s="17">
        <f>SUM(H200:H202)</f>
        <v>60510</v>
      </c>
    </row>
    <row r="204" spans="7:8" x14ac:dyDescent="0.45">
      <c r="G204" s="5"/>
    </row>
    <row r="205" spans="7:8" x14ac:dyDescent="0.45">
      <c r="G205" s="1" t="s">
        <v>73</v>
      </c>
    </row>
    <row r="206" spans="7:8" x14ac:dyDescent="0.45">
      <c r="G206" s="2" t="s">
        <v>3</v>
      </c>
      <c r="H206" s="17">
        <v>22570</v>
      </c>
    </row>
    <row r="207" spans="7:8" x14ac:dyDescent="0.45">
      <c r="G207" s="2" t="s">
        <v>4</v>
      </c>
      <c r="H207" s="17">
        <v>18970</v>
      </c>
    </row>
    <row r="208" spans="7:8" x14ac:dyDescent="0.45">
      <c r="G208" s="2" t="s">
        <v>8</v>
      </c>
      <c r="H208" s="17">
        <v>18970</v>
      </c>
    </row>
    <row r="209" spans="7:8" x14ac:dyDescent="0.45">
      <c r="G209" s="5" t="s">
        <v>74</v>
      </c>
      <c r="H209" s="17">
        <f>SUM(H206:H208)</f>
        <v>60510</v>
      </c>
    </row>
    <row r="210" spans="7:8" x14ac:dyDescent="0.45">
      <c r="G210" s="2"/>
    </row>
    <row r="211" spans="7:8" x14ac:dyDescent="0.45">
      <c r="G211" s="1" t="s">
        <v>75</v>
      </c>
    </row>
    <row r="212" spans="7:8" x14ac:dyDescent="0.45">
      <c r="G212" s="2" t="s">
        <v>2</v>
      </c>
      <c r="H212" s="17">
        <v>6598</v>
      </c>
    </row>
    <row r="213" spans="7:8" x14ac:dyDescent="0.45">
      <c r="G213" s="2" t="s">
        <v>3</v>
      </c>
      <c r="H213" s="17">
        <v>12673</v>
      </c>
    </row>
    <row r="214" spans="7:8" x14ac:dyDescent="0.45">
      <c r="G214" s="2" t="s">
        <v>4</v>
      </c>
      <c r="H214" s="17">
        <v>12223</v>
      </c>
    </row>
    <row r="215" spans="7:8" x14ac:dyDescent="0.45">
      <c r="G215" s="2" t="s">
        <v>8</v>
      </c>
      <c r="H215" s="17">
        <v>10648</v>
      </c>
    </row>
    <row r="216" spans="7:8" x14ac:dyDescent="0.45">
      <c r="G216" s="5" t="s">
        <v>76</v>
      </c>
      <c r="H216" s="17">
        <f>SUM(H212:H215)</f>
        <v>42142</v>
      </c>
    </row>
    <row r="217" spans="7:8" x14ac:dyDescent="0.45">
      <c r="G217" s="5"/>
    </row>
    <row r="218" spans="7:8" x14ac:dyDescent="0.45">
      <c r="G218" s="1" t="s">
        <v>77</v>
      </c>
    </row>
    <row r="219" spans="7:8" x14ac:dyDescent="0.45">
      <c r="G219" s="2" t="s">
        <v>3</v>
      </c>
      <c r="H219" s="17">
        <v>1388</v>
      </c>
    </row>
    <row r="220" spans="7:8" x14ac:dyDescent="0.45">
      <c r="G220" s="5" t="s">
        <v>78</v>
      </c>
      <c r="H220" s="17">
        <f>SUM(H219)</f>
        <v>1388</v>
      </c>
    </row>
    <row r="221" spans="7:8" x14ac:dyDescent="0.45">
      <c r="G221" s="1"/>
    </row>
    <row r="222" spans="7:8" x14ac:dyDescent="0.45">
      <c r="G222" s="1" t="s">
        <v>79</v>
      </c>
    </row>
    <row r="223" spans="7:8" x14ac:dyDescent="0.45">
      <c r="G223" s="2" t="s">
        <v>3</v>
      </c>
      <c r="H223" s="17">
        <v>1571</v>
      </c>
    </row>
    <row r="224" spans="7:8" x14ac:dyDescent="0.45">
      <c r="G224" s="5" t="s">
        <v>80</v>
      </c>
      <c r="H224" s="17">
        <f>SUM(H223)</f>
        <v>1571</v>
      </c>
    </row>
    <row r="225" spans="7:8" x14ac:dyDescent="0.45">
      <c r="G225" s="5"/>
    </row>
    <row r="226" spans="7:8" x14ac:dyDescent="0.45">
      <c r="G226" s="1" t="s">
        <v>81</v>
      </c>
    </row>
    <row r="227" spans="7:8" x14ac:dyDescent="0.45">
      <c r="G227" s="2" t="s">
        <v>3</v>
      </c>
      <c r="H227" s="17">
        <v>1332</v>
      </c>
    </row>
    <row r="228" spans="7:8" x14ac:dyDescent="0.45">
      <c r="G228" s="5" t="s">
        <v>82</v>
      </c>
      <c r="H228" s="17">
        <f>SUM(H227)</f>
        <v>1332</v>
      </c>
    </row>
    <row r="229" spans="7:8" x14ac:dyDescent="0.45">
      <c r="G229" s="5"/>
    </row>
    <row r="230" spans="7:8" x14ac:dyDescent="0.45">
      <c r="G230" s="1" t="s">
        <v>83</v>
      </c>
    </row>
    <row r="231" spans="7:8" x14ac:dyDescent="0.45">
      <c r="G231" s="2" t="s">
        <v>2</v>
      </c>
      <c r="H231" s="17">
        <v>16814</v>
      </c>
    </row>
    <row r="232" spans="7:8" x14ac:dyDescent="0.45">
      <c r="G232" s="2" t="s">
        <v>3</v>
      </c>
      <c r="H232" s="17">
        <v>15666</v>
      </c>
    </row>
    <row r="233" spans="7:8" x14ac:dyDescent="0.45">
      <c r="G233" s="2" t="s">
        <v>4</v>
      </c>
      <c r="H233" s="17">
        <v>11573</v>
      </c>
    </row>
    <row r="234" spans="7:8" x14ac:dyDescent="0.45">
      <c r="G234" s="2" t="s">
        <v>8</v>
      </c>
      <c r="H234" s="17">
        <v>11573</v>
      </c>
    </row>
    <row r="235" spans="7:8" x14ac:dyDescent="0.45">
      <c r="G235" s="2" t="s">
        <v>32</v>
      </c>
      <c r="H235" s="17">
        <v>11573</v>
      </c>
    </row>
    <row r="236" spans="7:8" x14ac:dyDescent="0.45">
      <c r="G236" s="2" t="s">
        <v>60</v>
      </c>
      <c r="H236" s="17">
        <v>11573</v>
      </c>
    </row>
    <row r="237" spans="7:8" x14ac:dyDescent="0.45">
      <c r="G237" s="2" t="s">
        <v>61</v>
      </c>
      <c r="H237" s="17">
        <v>11573</v>
      </c>
    </row>
    <row r="238" spans="7:8" x14ac:dyDescent="0.45">
      <c r="G238" s="5" t="s">
        <v>84</v>
      </c>
      <c r="H238" s="17">
        <f>SUM(H231:H237)</f>
        <v>90345</v>
      </c>
    </row>
    <row r="239" spans="7:8" x14ac:dyDescent="0.45">
      <c r="G239" s="2"/>
    </row>
    <row r="240" spans="7:8" x14ac:dyDescent="0.45">
      <c r="G240" s="1" t="s">
        <v>85</v>
      </c>
    </row>
    <row r="241" spans="3:8" x14ac:dyDescent="0.45">
      <c r="G241" s="2" t="s">
        <v>2</v>
      </c>
      <c r="H241" s="17">
        <v>4884</v>
      </c>
    </row>
    <row r="242" spans="3:8" x14ac:dyDescent="0.45">
      <c r="G242" s="2" t="s">
        <v>3</v>
      </c>
      <c r="H242" s="17">
        <v>29620</v>
      </c>
    </row>
    <row r="243" spans="3:8" x14ac:dyDescent="0.45">
      <c r="C243" s="17"/>
      <c r="G243" s="2" t="s">
        <v>4</v>
      </c>
      <c r="H243" s="17">
        <v>24950</v>
      </c>
    </row>
    <row r="244" spans="3:8" x14ac:dyDescent="0.45">
      <c r="G244" s="2" t="s">
        <v>8</v>
      </c>
      <c r="H244" s="17">
        <v>23808</v>
      </c>
    </row>
    <row r="245" spans="3:8" x14ac:dyDescent="0.45">
      <c r="G245" s="2" t="s">
        <v>32</v>
      </c>
      <c r="H245" s="17">
        <v>23808</v>
      </c>
    </row>
    <row r="246" spans="3:8" x14ac:dyDescent="0.45">
      <c r="G246" s="2" t="s">
        <v>60</v>
      </c>
      <c r="H246" s="17">
        <v>23808</v>
      </c>
    </row>
    <row r="247" spans="3:8" x14ac:dyDescent="0.45">
      <c r="G247" s="2" t="s">
        <v>61</v>
      </c>
      <c r="H247" s="17">
        <v>23808</v>
      </c>
    </row>
    <row r="248" spans="3:8" x14ac:dyDescent="0.45">
      <c r="G248" s="2" t="s">
        <v>86</v>
      </c>
      <c r="H248" s="17">
        <v>23808</v>
      </c>
    </row>
    <row r="249" spans="3:8" x14ac:dyDescent="0.45">
      <c r="G249" s="2" t="s">
        <v>87</v>
      </c>
      <c r="H249" s="17">
        <v>23808</v>
      </c>
    </row>
    <row r="250" spans="3:8" x14ac:dyDescent="0.45">
      <c r="G250" s="2" t="s">
        <v>88</v>
      </c>
      <c r="H250" s="17">
        <v>23808</v>
      </c>
    </row>
    <row r="251" spans="3:8" x14ac:dyDescent="0.45">
      <c r="G251" s="2" t="s">
        <v>89</v>
      </c>
      <c r="H251" s="17">
        <v>23808</v>
      </c>
    </row>
    <row r="252" spans="3:8" x14ac:dyDescent="0.45">
      <c r="G252" s="2" t="s">
        <v>90</v>
      </c>
      <c r="H252" s="17">
        <v>23808</v>
      </c>
    </row>
    <row r="253" spans="3:8" x14ac:dyDescent="0.45">
      <c r="G253" s="5" t="s">
        <v>91</v>
      </c>
      <c r="H253" s="17">
        <f>SUM(H241:H252)</f>
        <v>273726</v>
      </c>
    </row>
    <row r="254" spans="3:8" x14ac:dyDescent="0.45">
      <c r="G254" s="1"/>
    </row>
    <row r="255" spans="3:8" x14ac:dyDescent="0.45">
      <c r="G255" s="8" t="s">
        <v>92</v>
      </c>
      <c r="H255" s="17">
        <f>SUM(H153,H159,H169,H176,H183,H190,H197,H203,H209,H216,H220,H224,H228,H238,H253)</f>
        <v>843692</v>
      </c>
    </row>
    <row r="256" spans="3:8" x14ac:dyDescent="0.45">
      <c r="G256" s="5"/>
    </row>
    <row r="257" spans="7:8" x14ac:dyDescent="0.45">
      <c r="G257" s="9" t="s">
        <v>93</v>
      </c>
      <c r="H257" s="17">
        <f>SUM(H255,H144)</f>
        <v>1951309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Thornton</dc:creator>
  <cp:lastModifiedBy>Anup Kapur</cp:lastModifiedBy>
  <dcterms:created xsi:type="dcterms:W3CDTF">2022-01-17T21:47:18Z</dcterms:created>
  <dcterms:modified xsi:type="dcterms:W3CDTF">2022-02-03T10:37:10Z</dcterms:modified>
</cp:coreProperties>
</file>